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10.209.42.2\seges\CENTRAL\CGSEC\ALMOXARIFADO VIRTUAL NACIONAL\20 - PESQUISA DE PREÇOS\Adesões\Nova pasta\"/>
    </mc:Choice>
  </mc:AlternateContent>
  <xr:revisionPtr revIDLastSave="0" documentId="8_{045564D6-9B66-4C3B-81D2-3A173664C1BB}" xr6:coauthVersionLast="47" xr6:coauthVersionMax="47" xr10:uidLastSave="{00000000-0000-0000-0000-000000000000}"/>
  <bookViews>
    <workbookView xWindow="30840" yWindow="2070" windowWidth="24765" windowHeight="11385" xr2:uid="{E7B51DC4-FFAB-4112-9578-175A06ACAB85}"/>
  </bookViews>
  <sheets>
    <sheet name="ITEM" sheetId="1" r:id="rId1"/>
  </sheets>
  <definedNames>
    <definedName name="_xlnm._FilterDatabase" localSheetId="0" hidden="1">ITEM!$A$6:$S$780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0" i="1" l="1"/>
  <c r="S38" i="1"/>
  <c r="S37" i="1"/>
  <c r="S39" i="1" l="1"/>
  <c r="S41" i="1" s="1"/>
  <c r="R41" i="1" l="1"/>
</calcChain>
</file>

<file path=xl/sharedStrings.xml><?xml version="1.0" encoding="utf-8"?>
<sst xmlns="http://schemas.openxmlformats.org/spreadsheetml/2006/main" count="433" uniqueCount="166">
  <si>
    <t>Filtro do relatório:</t>
  </si>
  <si>
    <t>Identif Compra</t>
  </si>
  <si>
    <t>Identif Item Compra</t>
  </si>
  <si>
    <t>Modalidade Compra</t>
  </si>
  <si>
    <t>Codigo Material Serviço</t>
  </si>
  <si>
    <t>Unidade Fornecimento</t>
  </si>
  <si>
    <t>Marca Material Compra</t>
  </si>
  <si>
    <t>Métrica</t>
  </si>
  <si>
    <t>Nome Fornecedor</t>
  </si>
  <si>
    <t>Cod UResp Compra</t>
  </si>
  <si>
    <t>Órgão</t>
  </si>
  <si>
    <t>Órgão Sup UResp Compra</t>
  </si>
  <si>
    <t>Órgão UResp Compra</t>
  </si>
  <si>
    <t>UF UResp Compra</t>
  </si>
  <si>
    <t>Mês Resultado Compra</t>
  </si>
  <si>
    <t>Valor</t>
  </si>
  <si>
    <t>Especificação</t>
  </si>
  <si>
    <t>Descrição</t>
  </si>
  <si>
    <t>Desc Compl Item Compra</t>
  </si>
  <si>
    <t>MÉDIA</t>
  </si>
  <si>
    <t>DESVIO</t>
  </si>
  <si>
    <t>COEFICIENTE</t>
  </si>
  <si>
    <t>MEDIANA</t>
  </si>
  <si>
    <t>Pesquisa de preço. Almoxarifado Virtual - Ficha pautada</t>
  </si>
  <si>
    <t>({Mês Resultado Compra} = Dez 2020, Jan 2021, Fev 2021, Mar 2021, Abr 2021, Mai 2021) E ({Valor Unitário Homologado} &gt; 0) E ({Padrão Desc Material} = FICHA, FICHA PAUTADA)</t>
  </si>
  <si>
    <t>15500905000732020</t>
  </si>
  <si>
    <t>1550090500073202000004</t>
  </si>
  <si>
    <t>Pregão</t>
  </si>
  <si>
    <t xml:space="preserve"> FICHA, MATERIAL:PAPEL APERGAMINHADO, GRAMATURA:75 G/M2, COMPRIMENTO:296 MM, LARGURA:210 MM, COR:BRANCA, CARACTERÍSTICAS ADICIONAIS:IMPRESSÃO FRENTE E VERSO, APLICAÇÃO:INTERNAÇÃO</t>
  </si>
  <si>
    <t>FICHA, MATERIAL PAPEL APERGAMINHADO, GRAMATURA 75 G/M2, COMPRIMENTO 296 MM, LARGURA 210 MM, COR BRANCA, CARACTERÍSTICAS ADICIONAIS IMPRESSÃO FRENTE E VERSO, APLICAÇÃO INTERNAÇÃO</t>
  </si>
  <si>
    <t>PACOTE 100,00 UN</t>
  </si>
  <si>
    <t>NACIONAL</t>
  </si>
  <si>
    <t>Valor Unitário Homologado</t>
  </si>
  <si>
    <t>TEIXEIRA IMPRESSAO DIGITAL E SOLUCOES GRAFICAS LTDA</t>
  </si>
  <si>
    <t>HOSPITAL UNIVERSITÁRIO DE BRASÍLIA</t>
  </si>
  <si>
    <t>MINISTERIO DA EDUCACAO</t>
  </si>
  <si>
    <t>EMPRESA BRASILEIRA DE SERVIÇOS HOSPITALARES</t>
  </si>
  <si>
    <t>DF</t>
  </si>
  <si>
    <t>Dez 2020</t>
  </si>
  <si>
    <t>1550090500073202000017</t>
  </si>
  <si>
    <t xml:space="preserve"> FICHA PAUTADA, FICHA PAUTADA</t>
  </si>
  <si>
    <t>FICHA DE RECEPTOR Nº 1 - FICHA PARA REGISTRO DAS INFORMAÇÕES TRANSFUSIONAIS, 2 2CM DE LARGURA  X 16CM DE ALTURA, EM PAPEL CARTOLINA 180GR. COR BRANCA, ORIENT AÇÃO: PAISAGEM, IMPRESSOS  FRENTE E VERSO (1/1) CONFORME MODELO A SER ENVIADO PELO HUB.</t>
  </si>
  <si>
    <t>UNIDADE</t>
  </si>
  <si>
    <t>PRÓPRIA</t>
  </si>
  <si>
    <t>ARTES GRAFICAS E EDITORA PONTUAL LTDA</t>
  </si>
  <si>
    <t>1550090500073202000018</t>
  </si>
  <si>
    <t>FICHA DE RECEPTOR Nº 2 - FICHA PARA REGISTRO DAS INFORMAÇÕES TRANSFUSIONAIS, 2 2CM DE LARGURA  X 16CM DE ALTURA, EM PAPEL CARTOLINA 180GR. COR BRANCA, ORIENT AÇÃO: PAISAGEM, IMPRESSOS  FRENTE E VERSO (1/1) - CONFORME MODELO A SER ENVIAD O PELO HUB.</t>
  </si>
  <si>
    <t>IMPRINT</t>
  </si>
  <si>
    <t>J.D.GOMES GRAFICA</t>
  </si>
  <si>
    <t>15591005000082021</t>
  </si>
  <si>
    <t>1559100500008202100014</t>
  </si>
  <si>
    <t xml:space="preserve"> FICHA, MATERIAL:PAPEL TIPO CARTOLINA, GRAMATURA:150 G/M2, COMPRIMENTO:152 MM, LARGURA:100 MM, COR:BRANCA, TIPO:COM PAUTA</t>
  </si>
  <si>
    <t>FICHA, MATERIAL PAPEL TIPO CARTOLINA, GRAMATURA 150 G/M2, COMPRIMENTO 152 MM, LARGURA 100 MM, COR BRANCA, TIPO COM PAUTA</t>
  </si>
  <si>
    <t>MULTICOR</t>
  </si>
  <si>
    <t>GRAFICA E EDITORA VIEIRA EIRELI</t>
  </si>
  <si>
    <t>HOSPITAL UNIV. MONS. JOÃO B. DE CARVALHO D.</t>
  </si>
  <si>
    <t>SE</t>
  </si>
  <si>
    <t>Mar 2021</t>
  </si>
  <si>
    <t>16012306000322021</t>
  </si>
  <si>
    <t>1601230600032202100001</t>
  </si>
  <si>
    <t>Dispensa de Licitação</t>
  </si>
  <si>
    <t>AQUISIÇÃO DE PASSAGEM AÉREA DE IDA E VOLTA PARA 1 (UM) ADULTO, SAINDO DO AEROP ORTO INTERNACIONAL DE VIRACOPOS - SP, PARA O AEROPORTO PRESIDENTE JUSCELINO KU BITSCHEK, COM HORÁRIO DE PARTIDA ENTRE 11:00H E 15:00H. INCLUSAS AS TAXAS DE E MBARQUE E DEMAIS TAXAS ADICIONAIS. O RETORNO DEVERÁ RESPEITAR AS MESMAS CONDIÇ ÕES SUPRAMENCIONADAS SENDO O TRAJETO INVERSO DA IDA (PODENDO ALTERAR O LOCAL D O DESEMBARQUE PARA O AEROPORTO INTERNACIONAL DE GUARULHOS).</t>
  </si>
  <si>
    <t>S/M</t>
  </si>
  <si>
    <t>MARCOS BRUNO ARRUDA PAZ CANDIDO 02231163357</t>
  </si>
  <si>
    <t>14 GRUPO DE ARTILHARIA DE CAMPANHA</t>
  </si>
  <si>
    <t>MINISTERIO DEFESA</t>
  </si>
  <si>
    <t>COMANDO DO EXERCITO</t>
  </si>
  <si>
    <t>MG</t>
  </si>
  <si>
    <t>Abr 2021</t>
  </si>
  <si>
    <t>16015505000302020</t>
  </si>
  <si>
    <t>1601550500030202000078</t>
  </si>
  <si>
    <t xml:space="preserve"> FICHA, MATERIAL:PAPEL VERGÊ, GRAMATURA:180 G/M2, COMPRIMENTO:297 MM, LARGURA:210 MM, COR:BRANCA, TIPO:COM PAUTA, CARACTERÍSTICAS ADICIONAIS:IMPRESSÃO FRENTE E VERSO, APLICAÇÃO:CLÍNICA</t>
  </si>
  <si>
    <t>FICHA, MATERIAL PAPEL VERGÊ, GRAMATURA 180 G/M2, COMPRIMENTO 297 MM, LARGURA 210 MM, COR BRANCA, TIPO COM PAUTA, CARACTERÍSTICAS ADICIONAIS IMPRESSÃO FRENTE E VERSO, APLICAÇÃO CLÍNICA</t>
  </si>
  <si>
    <t>PROMO GRAFICA EDITORA E COMUNICACAO VISUAL EIRELI</t>
  </si>
  <si>
    <t>2 BATALHAO DE FRONTEIRA</t>
  </si>
  <si>
    <t>MT</t>
  </si>
  <si>
    <t>16021906000122021</t>
  </si>
  <si>
    <t>1602190600012202100001</t>
  </si>
  <si>
    <t>TESTE MVR KIT.</t>
  </si>
  <si>
    <t>*</t>
  </si>
  <si>
    <t>PSI - TESTES PSICOLOGICOS E PEDAGOGICOS LTDA</t>
  </si>
  <si>
    <t>COMANDO 5 REGIAO MILITAR</t>
  </si>
  <si>
    <t>PR</t>
  </si>
  <si>
    <t>1602190600012202100002</t>
  </si>
  <si>
    <t>TESTE MRV BLOCO DE FOLHAS RESPOSTAS CASA DO PSICÓLOGO.</t>
  </si>
  <si>
    <t>1602190600012202100003</t>
  </si>
  <si>
    <t>TESTE AC MANUAL VETOR EDITORA UN</t>
  </si>
  <si>
    <t>1602190600012202100004</t>
  </si>
  <si>
    <t>TESTE AC APLICAÇÃO VETOR EDITORA.</t>
  </si>
  <si>
    <t>1602190600012202100005</t>
  </si>
  <si>
    <t>TESTE TIG-NV KIT CASA DO PSICOLÓGO</t>
  </si>
  <si>
    <t>1602190600012202100006</t>
  </si>
  <si>
    <t>TESTE TIG-NV APLICAÇÃO CASA DO PSICÓLOGO UN.</t>
  </si>
  <si>
    <t>1602190600012202100007</t>
  </si>
  <si>
    <t>TESTE BGFM-1 LIVRO DE APLICAÇÃO</t>
  </si>
  <si>
    <t>79180005000192020</t>
  </si>
  <si>
    <t>7918000500019202000017</t>
  </si>
  <si>
    <t>USAPEL.</t>
  </si>
  <si>
    <t>GRAFICPAPER COMERCIO E SERVICOS EIRELI</t>
  </si>
  <si>
    <t>BASE NAVAL DO RIO DE JANEIRO/RJ</t>
  </si>
  <si>
    <t>COMANDO DA MARINHA</t>
  </si>
  <si>
    <t>RJ</t>
  </si>
  <si>
    <t>98378105002282020</t>
  </si>
  <si>
    <t>9837810500228202000007</t>
  </si>
  <si>
    <t>TOP COLOR</t>
  </si>
  <si>
    <t>TOP COLOR EIRELI</t>
  </si>
  <si>
    <t>PREFEITURA MUNICIPAL DE PAULO AFONSO</t>
  </si>
  <si>
    <t>REPUBLICA FEDERATIVA DO BRASIL</t>
  </si>
  <si>
    <t>ESTADO DA BAHIA</t>
  </si>
  <si>
    <t>BA</t>
  </si>
  <si>
    <t>Jan 2021</t>
  </si>
  <si>
    <t>9837810500228202000008</t>
  </si>
  <si>
    <t>9837810500228202000019</t>
  </si>
  <si>
    <t xml:space="preserve"> FICHA, MATERIAL:PAPEL APERGAMINHADO, GRAMATURA:75 G/M2, COMPRIMENTO:297 MM, LARGURA:210 MM, COR:BRANCA, CARACTERÍSTICAS ADICIONAIS:IMPRESSÃO FRENTE E VERSO, APLICAÇÃO:ENCAMINHAMENTO</t>
  </si>
  <si>
    <t>FICHA, MATERIAL PAPEL APERGAMINHADO, GRAMATURA 75 G/M2, COMPRIMENTO 297 MM, LARGURA 210 MM, COR BRANCA, CARACTERÍSTICAS ADICIONAIS IMPRESSÃO FRENTE E VERSO, APLICAÇÃO ENCAMINHAMENTO</t>
  </si>
  <si>
    <t>98659505000882020</t>
  </si>
  <si>
    <t>9865950500088202000035</t>
  </si>
  <si>
    <t xml:space="preserve"> FICHA PAUTADA, MATERIAL:PAPEL CARTOLINA, GRAMATURA:240 G/M2, COMPRIMENTO:9 CM, LARGURA:6 CM, COR:BRANCA, CARACTERÍSTICAS ADICIONAIS:PAUTADA FRENTE E VERSO</t>
  </si>
  <si>
    <t>FICHA PAUTADA, MATERIAL PAPEL CARTOLINA, GRAMATURA 240 G/M2, COMPRIMENTO 9 CM, LARGURA 6 CM, COR BRANCA, CARACTERÍSTICAS ADICIONAIS PAUTADA FRENTE E VERSO</t>
  </si>
  <si>
    <t>ZOLAR</t>
  </si>
  <si>
    <t>DALEN SUPRIMENTOS PARA INFORMATICA E PAPELARIA EIRELI</t>
  </si>
  <si>
    <t>PREFEITURA MUNICIPAL DE JAGUARIUNA</t>
  </si>
  <si>
    <t>ESTADO DE SAO PAULO</t>
  </si>
  <si>
    <t>SP</t>
  </si>
  <si>
    <t>98788705000802020</t>
  </si>
  <si>
    <t>9878870500080202000002</t>
  </si>
  <si>
    <t xml:space="preserve"> FICHA, MATERIAL:PAPEL CARTÃO, COMPRIMENTO:297 MM, LARGURA:250 MM, COR:BRANCA, TIPO:COM PAUTA, CARACTERÍSTICAS ADICIONAIS:A4</t>
  </si>
  <si>
    <t>FICHA, MATERIAL PAPEL CARTÃO, COMPRIMENTO 297 MM, LARGURA 250 MM, COR BRANCA, TIPO COM PAUTA, CARACTERÍSTICAS ADICIONAIS A4</t>
  </si>
  <si>
    <t>GRAFICA ALTA DEFINICAO LTDA</t>
  </si>
  <si>
    <t>PREFEITURA MUNICIPAL DE SAO MATEUS DO SUL</t>
  </si>
  <si>
    <t>ESTADO DO PARANA</t>
  </si>
  <si>
    <t>9878870500080202000018</t>
  </si>
  <si>
    <t xml:space="preserve"> FICHA, MATERIAL:CARTOLINA, GRAMATURA:180 G/M2, COMPRIMENTO:210 MM, LARGURA:148 MM, COR:BRANCA, CARACTERÍSTICAS ADICIONAIS:IMPRESSÃO FRENTE E VERSO, APLICAÇÃO:CONTROLE MOVIMENTAÇÃO MATERIAL</t>
  </si>
  <si>
    <t>FICHA, MATERIAL CARTOLINA, GRAMATURA 180 G/M2, COMPRIMENTO 210 MM, LARGURA 148 MM, COR BRANCA, CARACTERÍSTICAS ADICIONAIS IMPRESSÃO FRENTE E VERSO, APLICAÇÃO CONTROLE MOVIMENTAÇÃO MATERIAL</t>
  </si>
  <si>
    <t>MARCA PRÓPRIA</t>
  </si>
  <si>
    <t>POLIMPRESSOS SERVICOS GRAFICOS LTDA</t>
  </si>
  <si>
    <t>9878870500080202000032</t>
  </si>
  <si>
    <t xml:space="preserve"> FICHA, MATERIAL:CARTOLINA, GRAMATURA:150 G/M2, COMPRIMENTO:200 MM, LARGURA:125 MM, COR:BRANCA, TIPO:COM PAUTA, CARACTERÍSTICAS ADICIONAIS:IMPRESSÃO FRENTE E VERSO, APLICAÇÃO:CONTROLE DE PRATELEIRA</t>
  </si>
  <si>
    <t>FICHA, MATERIAL CARTOLINA, GRAMATURA 150 G/M2, COMPRIMENTO 200 MM, LARGURA 125 MM, COR BRANCA, TIPO COM PAUTA, CARACTERÍSTICAS ADICIONAIS IMPRESSÃO FRENTE E VERSO, APLICAÇÃO CONTROLE DE PRATELEIRA</t>
  </si>
  <si>
    <t>9878870500080202000052</t>
  </si>
  <si>
    <t>PROPRIA</t>
  </si>
  <si>
    <t>MATHEUS KOPIAK DE AQUINO 08908272909</t>
  </si>
  <si>
    <t>9878870500080202000053</t>
  </si>
  <si>
    <t>98799505000082021</t>
  </si>
  <si>
    <t>9879950500008202100051</t>
  </si>
  <si>
    <t>FICHA PAUTADA PARA ANOTAÇÕES, FORMATO 203MMX127, PACOTE COM 100 UNIDADES.</t>
  </si>
  <si>
    <t>PACOTE</t>
  </si>
  <si>
    <t>KAZ</t>
  </si>
  <si>
    <t>AUGUSTO HENRIQUE ALVES</t>
  </si>
  <si>
    <t>PREFEITURA MUN. DE NOVA PRATA DO AGUAÇU</t>
  </si>
  <si>
    <t>98898905000112020</t>
  </si>
  <si>
    <t>9889890500011202000022</t>
  </si>
  <si>
    <t xml:space="preserve"> FICHA, MATERIAL:PAPEL CARTÃO, GRAMATURA:40 G/M2, COMPRIMENTO:155 MM, LARGURA:125 MM, COR:BRANCA, CARACTERÍSTICAS ADICIONAIS:IMPRESSÃO FRENTE E VERSO, APLICAÇÃO:ATENDIMENTO</t>
  </si>
  <si>
    <t>FICHA, MATERIAL PAPEL CARTÃO, GRAMATURA 40 G/M2, COMPRIMENTO 155 MM, LARGURA 125 MM, COR BRANCA, CARACTERÍSTICAS ADICIONAIS IMPRESSÃO FRENTE E VERSO, APLICAÇÃO ATENDIMENTO</t>
  </si>
  <si>
    <t>L C DE SOUZA FREITAS</t>
  </si>
  <si>
    <t>PREFEITURA MUNICIPAL DE ARAPUTANGA/MT</t>
  </si>
  <si>
    <t>ESTADO DO MATO GROSSO</t>
  </si>
  <si>
    <t>Fev 2021</t>
  </si>
  <si>
    <t>9889890500011202000039</t>
  </si>
  <si>
    <t xml:space="preserve"> FICHA, MATERIAL:PAPEL TIPO CARTOLINA, GRAMATURA:150 G/M2, COMPRIMENTO:200 MM, LARGURA:125 MM, COR:VERMELHA, TIPO:SEM PAUTA</t>
  </si>
  <si>
    <t>FICHA, MATERIAL PAPEL TIPO CARTOLINA, GRAMATURA 150 G/M2, COMPRIMENTO 200 MM, LARGURA 125 MM, COR VERMELHA, TIPO SEM PAUTA</t>
  </si>
  <si>
    <t>9889890500011202000063</t>
  </si>
  <si>
    <t xml:space="preserve"> FICHA, MATERIAL:CARTOLINA, GRAMATURA:180 G/M2, COMPRIMENTO:220 MM, LARGURA:110 MM, COR:AMARELO</t>
  </si>
  <si>
    <t>FICHA, MATERIAL CARTOLINA, GRAMATURA 180 G/M2, COMPRIMENTO 220 MM, LARGURA 110 MM, COR AMARELO</t>
  </si>
  <si>
    <t>9889890500011202000067</t>
  </si>
  <si>
    <t>9889890500011202000084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</si>
</sst>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;[Red]#,##0.0000"/>
    <numFmt numFmtId="165" formatCode="_-&quot;R$&quot;\ * #,##0.00_-;\-&quot;R$&quot;\ * #,##0.00_-;_-&quot;R$&quot;\ * &quot;-&quot;??_-;_-@_-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</font>
    <font>
      <sz val="8"/>
      <color rgb="FF000000"/>
      <name val="Tahoma"/>
    </font>
    <font>
      <sz val="1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 applyAlignment="1"/>
    <xf numFmtId="0" fontId="0" fillId="0" borderId="0" xfId="0" applyAlignment="1"/>
    <xf numFmtId="0" fontId="1" fillId="0" borderId="0" xfId="0" applyFont="1" applyAlignment="1"/>
    <xf numFmtId="0" fontId="3" fillId="0" borderId="0" xfId="1" applyFont="1" applyFill="1" applyBorder="1" applyAlignment="1">
      <alignment horizontal="left" vertical="top"/>
    </xf>
    <xf numFmtId="0" fontId="0" fillId="0" borderId="0" xfId="0" applyFill="1" applyAlignment="1"/>
    <xf numFmtId="0" fontId="2" fillId="0" borderId="0" xfId="1" applyFont="1" applyAlignment="1">
      <alignment vertical="top"/>
    </xf>
    <xf numFmtId="0" fontId="3" fillId="0" borderId="1" xfId="2" applyFont="1" applyBorder="1" applyAlignment="1">
      <alignment horizontal="left" vertical="center"/>
    </xf>
    <xf numFmtId="165" fontId="3" fillId="0" borderId="2" xfId="3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2" fontId="3" fillId="0" borderId="4" xfId="3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>
      <alignment horizontal="center" vertical="center"/>
    </xf>
    <xf numFmtId="0" fontId="3" fillId="0" borderId="5" xfId="2" applyFont="1" applyBorder="1" applyAlignment="1">
      <alignment horizontal="left" vertical="center"/>
    </xf>
    <xf numFmtId="165" fontId="3" fillId="0" borderId="6" xfId="3" applyFont="1" applyFill="1" applyBorder="1" applyAlignment="1">
      <alignment horizontal="left" vertical="center"/>
    </xf>
    <xf numFmtId="0" fontId="5" fillId="0" borderId="7" xfId="2" applyFont="1" applyBorder="1" applyAlignment="1">
      <alignment horizontal="left" vertical="center"/>
    </xf>
    <xf numFmtId="165" fontId="5" fillId="0" borderId="8" xfId="3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6" fillId="2" borderId="0" xfId="0" applyNumberFormat="1" applyFont="1" applyFill="1" applyBorder="1" applyAlignment="1">
      <alignment horizontal="right" vertical="center"/>
    </xf>
  </cellXfs>
  <cellStyles count="5">
    <cellStyle name="Moeda 2 2" xfId="3" xr:uid="{9E8AD6BC-EF46-461E-BEBA-1A5ADB2D8802}"/>
    <cellStyle name="Normal" xfId="0" builtinId="0"/>
    <cellStyle name="Normal 2" xfId="1" xr:uid="{1E8863C0-4DA5-4BA2-9C6E-AF01A703F5A8}"/>
    <cellStyle name="Normal 3 2" xfId="2" xr:uid="{739ACA27-1A11-49D2-9DA2-B5B908D8947F}"/>
    <cellStyle name="Porcentagem 2" xfId="4" xr:uid="{8EEC57F6-85AF-4E3B-B6CD-974CDD2770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4BC79-7A97-489A-A14B-104B8502CCB5}">
  <sheetPr codeName="Planilha1">
    <outlinePr summaryBelow="0"/>
  </sheetPr>
  <dimension ref="A1:S41"/>
  <sheetViews>
    <sheetView tabSelected="1" zoomScaleNormal="100" workbookViewId="0">
      <pane ySplit="6" topLeftCell="A7" activePane="bottomLeft" state="frozen"/>
      <selection pane="bottomLeft"/>
    </sheetView>
  </sheetViews>
  <sheetFormatPr defaultColWidth="8.85546875" defaultRowHeight="12.75" x14ac:dyDescent="0.2"/>
  <cols>
    <col min="1" max="1" width="18.28515625" style="2" bestFit="1" customWidth="1"/>
    <col min="2" max="2" width="23.42578125" style="2" bestFit="1" customWidth="1"/>
    <col min="3" max="3" width="19.140625" style="2" bestFit="1" customWidth="1"/>
    <col min="4" max="4" width="20.5703125" style="2" bestFit="1" customWidth="1"/>
    <col min="5" max="5" width="205.5703125" style="2" customWidth="1"/>
    <col min="6" max="6" width="74.28515625" style="2" customWidth="1"/>
    <col min="7" max="7" width="24.140625" style="2" bestFit="1" customWidth="1"/>
    <col min="8" max="8" width="24.85546875" style="2" bestFit="1" customWidth="1"/>
    <col min="9" max="9" width="23.42578125" style="2" hidden="1" customWidth="1"/>
    <col min="10" max="10" width="90.140625" style="2" hidden="1" customWidth="1"/>
    <col min="11" max="11" width="17.7109375" style="2" hidden="1" customWidth="1"/>
    <col min="12" max="12" width="55.5703125" style="2" hidden="1" customWidth="1"/>
    <col min="13" max="13" width="23.42578125" style="2" hidden="1" customWidth="1"/>
    <col min="14" max="14" width="54.140625" style="2" hidden="1" customWidth="1"/>
    <col min="15" max="15" width="19.42578125" style="2" hidden="1" customWidth="1"/>
    <col min="16" max="16" width="54.7109375" style="2" hidden="1" customWidth="1"/>
    <col min="17" max="17" width="16.7109375" style="2" bestFit="1" customWidth="1"/>
    <col min="18" max="18" width="20.7109375" style="2" bestFit="1" customWidth="1"/>
    <col min="19" max="19" width="11.140625" style="2" bestFit="1" customWidth="1"/>
    <col min="20" max="16384" width="8.85546875" style="5"/>
  </cols>
  <sheetData>
    <row r="1" spans="1:19" ht="22.5" x14ac:dyDescent="0.2">
      <c r="A1" s="18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">
      <c r="A2" s="5"/>
      <c r="B2" s="5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2">
      <c r="A3" s="19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">
      <c r="A4" s="19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2">
      <c r="A5" s="6" t="s">
        <v>16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2" t="s">
        <v>1</v>
      </c>
      <c r="B6" s="2" t="s">
        <v>2</v>
      </c>
      <c r="C6" s="2" t="s">
        <v>3</v>
      </c>
      <c r="D6" s="2" t="s">
        <v>4</v>
      </c>
      <c r="E6" s="3" t="s">
        <v>17</v>
      </c>
      <c r="F6" s="3" t="s">
        <v>18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9</v>
      </c>
      <c r="L6" s="3" t="s">
        <v>10</v>
      </c>
      <c r="M6" s="2" t="s">
        <v>11</v>
      </c>
      <c r="N6" s="3" t="s">
        <v>10</v>
      </c>
      <c r="O6" s="2" t="s">
        <v>12</v>
      </c>
      <c r="P6" s="3" t="s">
        <v>10</v>
      </c>
      <c r="Q6" s="2" t="s">
        <v>13</v>
      </c>
      <c r="R6" s="2" t="s">
        <v>14</v>
      </c>
      <c r="S6" s="3" t="s">
        <v>15</v>
      </c>
    </row>
    <row r="7" spans="1:19" x14ac:dyDescent="0.2">
      <c r="A7" s="16" t="s">
        <v>25</v>
      </c>
      <c r="B7" s="16" t="s">
        <v>39</v>
      </c>
      <c r="C7" s="16" t="s">
        <v>27</v>
      </c>
      <c r="D7" s="16">
        <v>140341</v>
      </c>
      <c r="E7" s="16" t="s">
        <v>40</v>
      </c>
      <c r="F7" s="16" t="s">
        <v>41</v>
      </c>
      <c r="G7" s="16" t="s">
        <v>42</v>
      </c>
      <c r="H7" s="16" t="s">
        <v>43</v>
      </c>
      <c r="I7" s="16" t="s">
        <v>32</v>
      </c>
      <c r="J7" s="16" t="s">
        <v>44</v>
      </c>
      <c r="K7" s="16">
        <v>155009</v>
      </c>
      <c r="L7" s="16" t="s">
        <v>34</v>
      </c>
      <c r="M7" s="16">
        <v>26000</v>
      </c>
      <c r="N7" s="16" t="s">
        <v>35</v>
      </c>
      <c r="O7" s="16">
        <v>26443</v>
      </c>
      <c r="P7" s="16" t="s">
        <v>36</v>
      </c>
      <c r="Q7" s="16" t="s">
        <v>37</v>
      </c>
      <c r="R7" s="16" t="s">
        <v>38</v>
      </c>
      <c r="S7" s="20">
        <v>0.44</v>
      </c>
    </row>
    <row r="8" spans="1:19" x14ac:dyDescent="0.2">
      <c r="A8" s="16" t="s">
        <v>25</v>
      </c>
      <c r="B8" s="16" t="s">
        <v>45</v>
      </c>
      <c r="C8" s="16" t="s">
        <v>27</v>
      </c>
      <c r="D8" s="16">
        <v>140341</v>
      </c>
      <c r="E8" s="16" t="s">
        <v>40</v>
      </c>
      <c r="F8" s="16" t="s">
        <v>46</v>
      </c>
      <c r="G8" s="16" t="s">
        <v>42</v>
      </c>
      <c r="H8" s="16" t="s">
        <v>47</v>
      </c>
      <c r="I8" s="16" t="s">
        <v>32</v>
      </c>
      <c r="J8" s="16" t="s">
        <v>48</v>
      </c>
      <c r="K8" s="16">
        <v>155009</v>
      </c>
      <c r="L8" s="16" t="s">
        <v>34</v>
      </c>
      <c r="M8" s="16">
        <v>26000</v>
      </c>
      <c r="N8" s="16" t="s">
        <v>35</v>
      </c>
      <c r="O8" s="16">
        <v>26443</v>
      </c>
      <c r="P8" s="16" t="s">
        <v>36</v>
      </c>
      <c r="Q8" s="16" t="s">
        <v>37</v>
      </c>
      <c r="R8" s="16" t="s">
        <v>38</v>
      </c>
      <c r="S8" s="20">
        <v>0.5</v>
      </c>
    </row>
    <row r="9" spans="1:19" x14ac:dyDescent="0.2">
      <c r="A9" s="16" t="s">
        <v>58</v>
      </c>
      <c r="B9" s="16" t="s">
        <v>59</v>
      </c>
      <c r="C9" s="16" t="s">
        <v>60</v>
      </c>
      <c r="D9" s="16">
        <v>140341</v>
      </c>
      <c r="E9" s="16" t="s">
        <v>40</v>
      </c>
      <c r="F9" s="16" t="s">
        <v>61</v>
      </c>
      <c r="G9" s="16" t="s">
        <v>42</v>
      </c>
      <c r="H9" s="16" t="s">
        <v>62</v>
      </c>
      <c r="I9" s="16" t="s">
        <v>32</v>
      </c>
      <c r="J9" s="16" t="s">
        <v>63</v>
      </c>
      <c r="K9" s="16">
        <v>160123</v>
      </c>
      <c r="L9" s="16" t="s">
        <v>64</v>
      </c>
      <c r="M9" s="16">
        <v>52000</v>
      </c>
      <c r="N9" s="16" t="s">
        <v>65</v>
      </c>
      <c r="O9" s="16">
        <v>52121</v>
      </c>
      <c r="P9" s="16" t="s">
        <v>66</v>
      </c>
      <c r="Q9" s="16" t="s">
        <v>67</v>
      </c>
      <c r="R9" s="16" t="s">
        <v>68</v>
      </c>
      <c r="S9" s="20">
        <v>986</v>
      </c>
    </row>
    <row r="10" spans="1:19" x14ac:dyDescent="0.2">
      <c r="A10" s="16" t="s">
        <v>76</v>
      </c>
      <c r="B10" s="16" t="s">
        <v>77</v>
      </c>
      <c r="C10" s="16" t="s">
        <v>60</v>
      </c>
      <c r="D10" s="16">
        <v>140341</v>
      </c>
      <c r="E10" s="16" t="s">
        <v>40</v>
      </c>
      <c r="F10" s="16" t="s">
        <v>78</v>
      </c>
      <c r="G10" s="16" t="s">
        <v>42</v>
      </c>
      <c r="H10" s="16" t="s">
        <v>79</v>
      </c>
      <c r="I10" s="16" t="s">
        <v>32</v>
      </c>
      <c r="J10" s="16" t="s">
        <v>80</v>
      </c>
      <c r="K10" s="16">
        <v>160219</v>
      </c>
      <c r="L10" s="16" t="s">
        <v>81</v>
      </c>
      <c r="M10" s="16">
        <v>52000</v>
      </c>
      <c r="N10" s="16" t="s">
        <v>65</v>
      </c>
      <c r="O10" s="16">
        <v>52121</v>
      </c>
      <c r="P10" s="16" t="s">
        <v>66</v>
      </c>
      <c r="Q10" s="16" t="s">
        <v>82</v>
      </c>
      <c r="R10" s="16" t="s">
        <v>57</v>
      </c>
      <c r="S10" s="20">
        <v>269.2</v>
      </c>
    </row>
    <row r="11" spans="1:19" x14ac:dyDescent="0.2">
      <c r="A11" s="16" t="s">
        <v>76</v>
      </c>
      <c r="B11" s="16" t="s">
        <v>83</v>
      </c>
      <c r="C11" s="16" t="s">
        <v>60</v>
      </c>
      <c r="D11" s="16">
        <v>140341</v>
      </c>
      <c r="E11" s="16" t="s">
        <v>40</v>
      </c>
      <c r="F11" s="16" t="s">
        <v>84</v>
      </c>
      <c r="G11" s="16" t="s">
        <v>42</v>
      </c>
      <c r="H11" s="16" t="s">
        <v>79</v>
      </c>
      <c r="I11" s="16" t="s">
        <v>32</v>
      </c>
      <c r="J11" s="16" t="s">
        <v>80</v>
      </c>
      <c r="K11" s="16">
        <v>160219</v>
      </c>
      <c r="L11" s="16" t="s">
        <v>81</v>
      </c>
      <c r="M11" s="16">
        <v>52000</v>
      </c>
      <c r="N11" s="16" t="s">
        <v>65</v>
      </c>
      <c r="O11" s="16">
        <v>52121</v>
      </c>
      <c r="P11" s="16" t="s">
        <v>66</v>
      </c>
      <c r="Q11" s="16" t="s">
        <v>82</v>
      </c>
      <c r="R11" s="16" t="s">
        <v>57</v>
      </c>
      <c r="S11" s="20">
        <v>31.8</v>
      </c>
    </row>
    <row r="12" spans="1:19" x14ac:dyDescent="0.2">
      <c r="A12" s="16" t="s">
        <v>76</v>
      </c>
      <c r="B12" s="16" t="s">
        <v>85</v>
      </c>
      <c r="C12" s="16" t="s">
        <v>60</v>
      </c>
      <c r="D12" s="16">
        <v>140341</v>
      </c>
      <c r="E12" s="16" t="s">
        <v>40</v>
      </c>
      <c r="F12" s="16" t="s">
        <v>86</v>
      </c>
      <c r="G12" s="16" t="s">
        <v>42</v>
      </c>
      <c r="H12" s="16" t="s">
        <v>79</v>
      </c>
      <c r="I12" s="16" t="s">
        <v>32</v>
      </c>
      <c r="J12" s="16" t="s">
        <v>80</v>
      </c>
      <c r="K12" s="16">
        <v>160219</v>
      </c>
      <c r="L12" s="16" t="s">
        <v>81</v>
      </c>
      <c r="M12" s="16">
        <v>52000</v>
      </c>
      <c r="N12" s="16" t="s">
        <v>65</v>
      </c>
      <c r="O12" s="16">
        <v>52121</v>
      </c>
      <c r="P12" s="16" t="s">
        <v>66</v>
      </c>
      <c r="Q12" s="16" t="s">
        <v>82</v>
      </c>
      <c r="R12" s="16" t="s">
        <v>57</v>
      </c>
      <c r="S12" s="20">
        <v>146.75</v>
      </c>
    </row>
    <row r="13" spans="1:19" x14ac:dyDescent="0.2">
      <c r="A13" s="16" t="s">
        <v>76</v>
      </c>
      <c r="B13" s="16" t="s">
        <v>87</v>
      </c>
      <c r="C13" s="16" t="s">
        <v>60</v>
      </c>
      <c r="D13" s="16">
        <v>140341</v>
      </c>
      <c r="E13" s="16" t="s">
        <v>40</v>
      </c>
      <c r="F13" s="16" t="s">
        <v>88</v>
      </c>
      <c r="G13" s="16" t="s">
        <v>42</v>
      </c>
      <c r="H13" s="16" t="s">
        <v>79</v>
      </c>
      <c r="I13" s="16" t="s">
        <v>32</v>
      </c>
      <c r="J13" s="16" t="s">
        <v>80</v>
      </c>
      <c r="K13" s="16">
        <v>160219</v>
      </c>
      <c r="L13" s="16" t="s">
        <v>81</v>
      </c>
      <c r="M13" s="16">
        <v>52000</v>
      </c>
      <c r="N13" s="16" t="s">
        <v>65</v>
      </c>
      <c r="O13" s="16">
        <v>52121</v>
      </c>
      <c r="P13" s="16" t="s">
        <v>66</v>
      </c>
      <c r="Q13" s="16" t="s">
        <v>82</v>
      </c>
      <c r="R13" s="16" t="s">
        <v>57</v>
      </c>
      <c r="S13" s="20">
        <v>59</v>
      </c>
    </row>
    <row r="14" spans="1:19" x14ac:dyDescent="0.2">
      <c r="A14" s="16" t="s">
        <v>76</v>
      </c>
      <c r="B14" s="16" t="s">
        <v>89</v>
      </c>
      <c r="C14" s="16" t="s">
        <v>60</v>
      </c>
      <c r="D14" s="16">
        <v>140341</v>
      </c>
      <c r="E14" s="16" t="s">
        <v>40</v>
      </c>
      <c r="F14" s="16" t="s">
        <v>90</v>
      </c>
      <c r="G14" s="16" t="s">
        <v>42</v>
      </c>
      <c r="H14" s="16" t="s">
        <v>79</v>
      </c>
      <c r="I14" s="16" t="s">
        <v>32</v>
      </c>
      <c r="J14" s="16" t="s">
        <v>80</v>
      </c>
      <c r="K14" s="16">
        <v>160219</v>
      </c>
      <c r="L14" s="16" t="s">
        <v>81</v>
      </c>
      <c r="M14" s="16">
        <v>52000</v>
      </c>
      <c r="N14" s="16" t="s">
        <v>65</v>
      </c>
      <c r="O14" s="16">
        <v>52121</v>
      </c>
      <c r="P14" s="16" t="s">
        <v>66</v>
      </c>
      <c r="Q14" s="16" t="s">
        <v>82</v>
      </c>
      <c r="R14" s="16" t="s">
        <v>57</v>
      </c>
      <c r="S14" s="20">
        <v>261.7</v>
      </c>
    </row>
    <row r="15" spans="1:19" x14ac:dyDescent="0.2">
      <c r="A15" s="16" t="s">
        <v>76</v>
      </c>
      <c r="B15" s="16" t="s">
        <v>91</v>
      </c>
      <c r="C15" s="16" t="s">
        <v>60</v>
      </c>
      <c r="D15" s="16">
        <v>140341</v>
      </c>
      <c r="E15" s="16" t="s">
        <v>40</v>
      </c>
      <c r="F15" s="16" t="s">
        <v>92</v>
      </c>
      <c r="G15" s="16" t="s">
        <v>42</v>
      </c>
      <c r="H15" s="16" t="s">
        <v>79</v>
      </c>
      <c r="I15" s="16" t="s">
        <v>32</v>
      </c>
      <c r="J15" s="16" t="s">
        <v>80</v>
      </c>
      <c r="K15" s="16">
        <v>160219</v>
      </c>
      <c r="L15" s="16" t="s">
        <v>81</v>
      </c>
      <c r="M15" s="16">
        <v>52000</v>
      </c>
      <c r="N15" s="16" t="s">
        <v>65</v>
      </c>
      <c r="O15" s="16">
        <v>52121</v>
      </c>
      <c r="P15" s="16" t="s">
        <v>66</v>
      </c>
      <c r="Q15" s="16" t="s">
        <v>82</v>
      </c>
      <c r="R15" s="16" t="s">
        <v>57</v>
      </c>
      <c r="S15" s="20">
        <v>47.6</v>
      </c>
    </row>
    <row r="16" spans="1:19" x14ac:dyDescent="0.2">
      <c r="A16" s="16" t="s">
        <v>76</v>
      </c>
      <c r="B16" s="16" t="s">
        <v>93</v>
      </c>
      <c r="C16" s="16" t="s">
        <v>60</v>
      </c>
      <c r="D16" s="16">
        <v>140341</v>
      </c>
      <c r="E16" s="16" t="s">
        <v>40</v>
      </c>
      <c r="F16" s="16" t="s">
        <v>94</v>
      </c>
      <c r="G16" s="16" t="s">
        <v>42</v>
      </c>
      <c r="H16" s="16" t="s">
        <v>79</v>
      </c>
      <c r="I16" s="16" t="s">
        <v>32</v>
      </c>
      <c r="J16" s="16" t="s">
        <v>80</v>
      </c>
      <c r="K16" s="16">
        <v>160219</v>
      </c>
      <c r="L16" s="16" t="s">
        <v>81</v>
      </c>
      <c r="M16" s="16">
        <v>52000</v>
      </c>
      <c r="N16" s="16" t="s">
        <v>65</v>
      </c>
      <c r="O16" s="16">
        <v>52121</v>
      </c>
      <c r="P16" s="16" t="s">
        <v>66</v>
      </c>
      <c r="Q16" s="16" t="s">
        <v>82</v>
      </c>
      <c r="R16" s="16" t="s">
        <v>57</v>
      </c>
      <c r="S16" s="20">
        <v>55</v>
      </c>
    </row>
    <row r="17" spans="1:19" x14ac:dyDescent="0.2">
      <c r="A17" s="16" t="s">
        <v>143</v>
      </c>
      <c r="B17" s="16" t="s">
        <v>144</v>
      </c>
      <c r="C17" s="16" t="s">
        <v>27</v>
      </c>
      <c r="D17" s="16">
        <v>140341</v>
      </c>
      <c r="E17" s="16" t="s">
        <v>40</v>
      </c>
      <c r="F17" s="16" t="s">
        <v>145</v>
      </c>
      <c r="G17" s="16" t="s">
        <v>146</v>
      </c>
      <c r="H17" s="16" t="s">
        <v>147</v>
      </c>
      <c r="I17" s="16" t="s">
        <v>32</v>
      </c>
      <c r="J17" s="16" t="s">
        <v>148</v>
      </c>
      <c r="K17" s="16">
        <v>987995</v>
      </c>
      <c r="L17" s="16" t="s">
        <v>149</v>
      </c>
      <c r="M17" s="16">
        <v>99900</v>
      </c>
      <c r="N17" s="16" t="s">
        <v>107</v>
      </c>
      <c r="O17" s="16">
        <v>96120</v>
      </c>
      <c r="P17" s="16" t="s">
        <v>130</v>
      </c>
      <c r="Q17" s="16" t="s">
        <v>82</v>
      </c>
      <c r="R17" s="16" t="s">
        <v>57</v>
      </c>
      <c r="S17" s="20">
        <v>7.7666000000000004</v>
      </c>
    </row>
    <row r="18" spans="1:19" x14ac:dyDescent="0.2">
      <c r="A18" s="16" t="s">
        <v>150</v>
      </c>
      <c r="B18" s="16" t="s">
        <v>158</v>
      </c>
      <c r="C18" s="16" t="s">
        <v>27</v>
      </c>
      <c r="D18" s="16">
        <v>202016</v>
      </c>
      <c r="E18" s="16" t="s">
        <v>159</v>
      </c>
      <c r="F18" s="16" t="s">
        <v>160</v>
      </c>
      <c r="G18" s="16" t="s">
        <v>30</v>
      </c>
      <c r="H18" s="16" t="s">
        <v>43</v>
      </c>
      <c r="I18" s="16" t="s">
        <v>32</v>
      </c>
      <c r="J18" s="16" t="s">
        <v>154</v>
      </c>
      <c r="K18" s="16">
        <v>988989</v>
      </c>
      <c r="L18" s="16" t="s">
        <v>155</v>
      </c>
      <c r="M18" s="16">
        <v>99900</v>
      </c>
      <c r="N18" s="16" t="s">
        <v>107</v>
      </c>
      <c r="O18" s="16">
        <v>97220</v>
      </c>
      <c r="P18" s="16" t="s">
        <v>156</v>
      </c>
      <c r="Q18" s="16" t="s">
        <v>75</v>
      </c>
      <c r="R18" s="16" t="s">
        <v>157</v>
      </c>
      <c r="S18" s="20">
        <v>1.67</v>
      </c>
    </row>
    <row r="19" spans="1:19" x14ac:dyDescent="0.2">
      <c r="A19" s="16" t="s">
        <v>49</v>
      </c>
      <c r="B19" s="16" t="s">
        <v>50</v>
      </c>
      <c r="C19" s="16" t="s">
        <v>27</v>
      </c>
      <c r="D19" s="16">
        <v>202021</v>
      </c>
      <c r="E19" s="16" t="s">
        <v>51</v>
      </c>
      <c r="F19" s="16" t="s">
        <v>52</v>
      </c>
      <c r="G19" s="16" t="s">
        <v>42</v>
      </c>
      <c r="H19" s="16" t="s">
        <v>53</v>
      </c>
      <c r="I19" s="16" t="s">
        <v>32</v>
      </c>
      <c r="J19" s="16" t="s">
        <v>54</v>
      </c>
      <c r="K19" s="16">
        <v>155910</v>
      </c>
      <c r="L19" s="16" t="s">
        <v>55</v>
      </c>
      <c r="M19" s="16">
        <v>26000</v>
      </c>
      <c r="N19" s="16" t="s">
        <v>35</v>
      </c>
      <c r="O19" s="16">
        <v>26443</v>
      </c>
      <c r="P19" s="16" t="s">
        <v>36</v>
      </c>
      <c r="Q19" s="16" t="s">
        <v>56</v>
      </c>
      <c r="R19" s="16" t="s">
        <v>57</v>
      </c>
      <c r="S19" s="20">
        <v>0.11</v>
      </c>
    </row>
    <row r="20" spans="1:19" x14ac:dyDescent="0.2">
      <c r="A20" s="16" t="s">
        <v>115</v>
      </c>
      <c r="B20" s="16" t="s">
        <v>116</v>
      </c>
      <c r="C20" s="16" t="s">
        <v>27</v>
      </c>
      <c r="D20" s="16">
        <v>293702</v>
      </c>
      <c r="E20" s="16" t="s">
        <v>117</v>
      </c>
      <c r="F20" s="16" t="s">
        <v>118</v>
      </c>
      <c r="G20" s="16" t="s">
        <v>30</v>
      </c>
      <c r="H20" s="16" t="s">
        <v>119</v>
      </c>
      <c r="I20" s="16" t="s">
        <v>32</v>
      </c>
      <c r="J20" s="16" t="s">
        <v>120</v>
      </c>
      <c r="K20" s="16">
        <v>986595</v>
      </c>
      <c r="L20" s="16" t="s">
        <v>121</v>
      </c>
      <c r="M20" s="16">
        <v>99900</v>
      </c>
      <c r="N20" s="16" t="s">
        <v>107</v>
      </c>
      <c r="O20" s="16">
        <v>95420</v>
      </c>
      <c r="P20" s="16" t="s">
        <v>122</v>
      </c>
      <c r="Q20" s="16" t="s">
        <v>123</v>
      </c>
      <c r="R20" s="16" t="s">
        <v>38</v>
      </c>
      <c r="S20" s="20">
        <v>9.75</v>
      </c>
    </row>
    <row r="21" spans="1:19" x14ac:dyDescent="0.2">
      <c r="A21" s="16" t="s">
        <v>124</v>
      </c>
      <c r="B21" s="16" t="s">
        <v>125</v>
      </c>
      <c r="C21" s="16" t="s">
        <v>27</v>
      </c>
      <c r="D21" s="16">
        <v>304474</v>
      </c>
      <c r="E21" s="16" t="s">
        <v>126</v>
      </c>
      <c r="F21" s="16" t="s">
        <v>127</v>
      </c>
      <c r="G21" s="16" t="s">
        <v>42</v>
      </c>
      <c r="H21" s="16" t="s">
        <v>43</v>
      </c>
      <c r="I21" s="16" t="s">
        <v>32</v>
      </c>
      <c r="J21" s="16" t="s">
        <v>128</v>
      </c>
      <c r="K21" s="16">
        <v>987887</v>
      </c>
      <c r="L21" s="16" t="s">
        <v>129</v>
      </c>
      <c r="M21" s="16">
        <v>99900</v>
      </c>
      <c r="N21" s="16" t="s">
        <v>107</v>
      </c>
      <c r="O21" s="16">
        <v>96120</v>
      </c>
      <c r="P21" s="16" t="s">
        <v>130</v>
      </c>
      <c r="Q21" s="16" t="s">
        <v>82</v>
      </c>
      <c r="R21" s="16" t="s">
        <v>38</v>
      </c>
      <c r="S21" s="20">
        <v>0.3</v>
      </c>
    </row>
    <row r="22" spans="1:19" x14ac:dyDescent="0.2">
      <c r="A22" s="16" t="s">
        <v>150</v>
      </c>
      <c r="B22" s="16" t="s">
        <v>161</v>
      </c>
      <c r="C22" s="16" t="s">
        <v>27</v>
      </c>
      <c r="D22" s="16">
        <v>311436</v>
      </c>
      <c r="E22" s="16" t="s">
        <v>162</v>
      </c>
      <c r="F22" s="16" t="s">
        <v>163</v>
      </c>
      <c r="G22" s="16" t="s">
        <v>42</v>
      </c>
      <c r="H22" s="16" t="s">
        <v>43</v>
      </c>
      <c r="I22" s="16" t="s">
        <v>32</v>
      </c>
      <c r="J22" s="16" t="s">
        <v>154</v>
      </c>
      <c r="K22" s="16">
        <v>988989</v>
      </c>
      <c r="L22" s="16" t="s">
        <v>155</v>
      </c>
      <c r="M22" s="16">
        <v>99900</v>
      </c>
      <c r="N22" s="16" t="s">
        <v>107</v>
      </c>
      <c r="O22" s="16">
        <v>97220</v>
      </c>
      <c r="P22" s="16" t="s">
        <v>156</v>
      </c>
      <c r="Q22" s="16" t="s">
        <v>75</v>
      </c>
      <c r="R22" s="16" t="s">
        <v>157</v>
      </c>
      <c r="S22" s="20">
        <v>0.05</v>
      </c>
    </row>
    <row r="23" spans="1:19" x14ac:dyDescent="0.2">
      <c r="A23" s="16" t="s">
        <v>69</v>
      </c>
      <c r="B23" s="16" t="s">
        <v>70</v>
      </c>
      <c r="C23" s="16" t="s">
        <v>27</v>
      </c>
      <c r="D23" s="16">
        <v>311447</v>
      </c>
      <c r="E23" s="16" t="s">
        <v>71</v>
      </c>
      <c r="F23" s="16" t="s">
        <v>72</v>
      </c>
      <c r="G23" s="16" t="s">
        <v>42</v>
      </c>
      <c r="H23" s="16" t="s">
        <v>43</v>
      </c>
      <c r="I23" s="16" t="s">
        <v>32</v>
      </c>
      <c r="J23" s="16" t="s">
        <v>73</v>
      </c>
      <c r="K23" s="16">
        <v>160155</v>
      </c>
      <c r="L23" s="16" t="s">
        <v>74</v>
      </c>
      <c r="M23" s="16">
        <v>52000</v>
      </c>
      <c r="N23" s="16" t="s">
        <v>65</v>
      </c>
      <c r="O23" s="16">
        <v>52121</v>
      </c>
      <c r="P23" s="16" t="s">
        <v>66</v>
      </c>
      <c r="Q23" s="16" t="s">
        <v>75</v>
      </c>
      <c r="R23" s="16" t="s">
        <v>57</v>
      </c>
      <c r="S23" s="20">
        <v>1.49</v>
      </c>
    </row>
    <row r="24" spans="1:19" x14ac:dyDescent="0.2">
      <c r="A24" s="16" t="s">
        <v>95</v>
      </c>
      <c r="B24" s="16" t="s">
        <v>96</v>
      </c>
      <c r="C24" s="16" t="s">
        <v>27</v>
      </c>
      <c r="D24" s="16">
        <v>311447</v>
      </c>
      <c r="E24" s="16" t="s">
        <v>71</v>
      </c>
      <c r="F24" s="16" t="s">
        <v>72</v>
      </c>
      <c r="G24" s="16" t="s">
        <v>42</v>
      </c>
      <c r="H24" s="16" t="s">
        <v>97</v>
      </c>
      <c r="I24" s="16" t="s">
        <v>32</v>
      </c>
      <c r="J24" s="16" t="s">
        <v>98</v>
      </c>
      <c r="K24" s="16">
        <v>791800</v>
      </c>
      <c r="L24" s="16" t="s">
        <v>99</v>
      </c>
      <c r="M24" s="16">
        <v>52000</v>
      </c>
      <c r="N24" s="16" t="s">
        <v>65</v>
      </c>
      <c r="O24" s="16">
        <v>52131</v>
      </c>
      <c r="P24" s="16" t="s">
        <v>100</v>
      </c>
      <c r="Q24" s="16" t="s">
        <v>101</v>
      </c>
      <c r="R24" s="16" t="s">
        <v>38</v>
      </c>
      <c r="S24" s="20">
        <v>8.6999999999999993</v>
      </c>
    </row>
    <row r="25" spans="1:19" x14ac:dyDescent="0.2">
      <c r="A25" s="16" t="s">
        <v>102</v>
      </c>
      <c r="B25" s="16" t="s">
        <v>103</v>
      </c>
      <c r="C25" s="16" t="s">
        <v>27</v>
      </c>
      <c r="D25" s="16">
        <v>311447</v>
      </c>
      <c r="E25" s="16" t="s">
        <v>71</v>
      </c>
      <c r="F25" s="16" t="s">
        <v>72</v>
      </c>
      <c r="G25" s="16" t="s">
        <v>42</v>
      </c>
      <c r="H25" s="16" t="s">
        <v>104</v>
      </c>
      <c r="I25" s="16" t="s">
        <v>32</v>
      </c>
      <c r="J25" s="16" t="s">
        <v>105</v>
      </c>
      <c r="K25" s="16">
        <v>983781</v>
      </c>
      <c r="L25" s="16" t="s">
        <v>106</v>
      </c>
      <c r="M25" s="16">
        <v>99900</v>
      </c>
      <c r="N25" s="16" t="s">
        <v>107</v>
      </c>
      <c r="O25" s="16">
        <v>94920</v>
      </c>
      <c r="P25" s="16" t="s">
        <v>108</v>
      </c>
      <c r="Q25" s="16" t="s">
        <v>109</v>
      </c>
      <c r="R25" s="16" t="s">
        <v>110</v>
      </c>
      <c r="S25" s="20">
        <v>8.74</v>
      </c>
    </row>
    <row r="26" spans="1:19" x14ac:dyDescent="0.2">
      <c r="A26" s="16" t="s">
        <v>102</v>
      </c>
      <c r="B26" s="16" t="s">
        <v>111</v>
      </c>
      <c r="C26" s="16" t="s">
        <v>27</v>
      </c>
      <c r="D26" s="16">
        <v>311447</v>
      </c>
      <c r="E26" s="16" t="s">
        <v>71</v>
      </c>
      <c r="F26" s="16" t="s">
        <v>72</v>
      </c>
      <c r="G26" s="16" t="s">
        <v>42</v>
      </c>
      <c r="H26" s="16" t="s">
        <v>104</v>
      </c>
      <c r="I26" s="16" t="s">
        <v>32</v>
      </c>
      <c r="J26" s="16" t="s">
        <v>105</v>
      </c>
      <c r="K26" s="16">
        <v>983781</v>
      </c>
      <c r="L26" s="16" t="s">
        <v>106</v>
      </c>
      <c r="M26" s="16">
        <v>99900</v>
      </c>
      <c r="N26" s="16" t="s">
        <v>107</v>
      </c>
      <c r="O26" s="16">
        <v>94920</v>
      </c>
      <c r="P26" s="16" t="s">
        <v>108</v>
      </c>
      <c r="Q26" s="16" t="s">
        <v>109</v>
      </c>
      <c r="R26" s="16" t="s">
        <v>110</v>
      </c>
      <c r="S26" s="20">
        <v>8.74</v>
      </c>
    </row>
    <row r="27" spans="1:19" x14ac:dyDescent="0.2">
      <c r="A27" s="16" t="s">
        <v>150</v>
      </c>
      <c r="B27" s="16" t="s">
        <v>164</v>
      </c>
      <c r="C27" s="16" t="s">
        <v>27</v>
      </c>
      <c r="D27" s="16">
        <v>311447</v>
      </c>
      <c r="E27" s="16" t="s">
        <v>71</v>
      </c>
      <c r="F27" s="16" t="s">
        <v>72</v>
      </c>
      <c r="G27" s="16" t="s">
        <v>30</v>
      </c>
      <c r="H27" s="16" t="s">
        <v>43</v>
      </c>
      <c r="I27" s="16" t="s">
        <v>32</v>
      </c>
      <c r="J27" s="16" t="s">
        <v>154</v>
      </c>
      <c r="K27" s="16">
        <v>988989</v>
      </c>
      <c r="L27" s="16" t="s">
        <v>155</v>
      </c>
      <c r="M27" s="16">
        <v>99900</v>
      </c>
      <c r="N27" s="16" t="s">
        <v>107</v>
      </c>
      <c r="O27" s="16">
        <v>97220</v>
      </c>
      <c r="P27" s="16" t="s">
        <v>156</v>
      </c>
      <c r="Q27" s="16" t="s">
        <v>75</v>
      </c>
      <c r="R27" s="16" t="s">
        <v>157</v>
      </c>
      <c r="S27" s="20">
        <v>6.97</v>
      </c>
    </row>
    <row r="28" spans="1:19" x14ac:dyDescent="0.2">
      <c r="A28" s="16" t="s">
        <v>25</v>
      </c>
      <c r="B28" s="16" t="s">
        <v>26</v>
      </c>
      <c r="C28" s="16" t="s">
        <v>27</v>
      </c>
      <c r="D28" s="16">
        <v>323628</v>
      </c>
      <c r="E28" s="16" t="s">
        <v>28</v>
      </c>
      <c r="F28" s="16" t="s">
        <v>29</v>
      </c>
      <c r="G28" s="16" t="s">
        <v>30</v>
      </c>
      <c r="H28" s="16" t="s">
        <v>31</v>
      </c>
      <c r="I28" s="16" t="s">
        <v>32</v>
      </c>
      <c r="J28" s="16" t="s">
        <v>33</v>
      </c>
      <c r="K28" s="16">
        <v>155009</v>
      </c>
      <c r="L28" s="16" t="s">
        <v>34</v>
      </c>
      <c r="M28" s="16">
        <v>26000</v>
      </c>
      <c r="N28" s="16" t="s">
        <v>35</v>
      </c>
      <c r="O28" s="16">
        <v>26443</v>
      </c>
      <c r="P28" s="16" t="s">
        <v>36</v>
      </c>
      <c r="Q28" s="16" t="s">
        <v>37</v>
      </c>
      <c r="R28" s="16" t="s">
        <v>38</v>
      </c>
      <c r="S28" s="20">
        <v>5.74</v>
      </c>
    </row>
    <row r="29" spans="1:19" x14ac:dyDescent="0.2">
      <c r="A29" s="16" t="s">
        <v>102</v>
      </c>
      <c r="B29" s="16" t="s">
        <v>112</v>
      </c>
      <c r="C29" s="16" t="s">
        <v>27</v>
      </c>
      <c r="D29" s="16">
        <v>323630</v>
      </c>
      <c r="E29" s="16" t="s">
        <v>113</v>
      </c>
      <c r="F29" s="16" t="s">
        <v>114</v>
      </c>
      <c r="G29" s="16" t="s">
        <v>42</v>
      </c>
      <c r="H29" s="16" t="s">
        <v>104</v>
      </c>
      <c r="I29" s="16" t="s">
        <v>32</v>
      </c>
      <c r="J29" s="16" t="s">
        <v>105</v>
      </c>
      <c r="K29" s="16">
        <v>983781</v>
      </c>
      <c r="L29" s="16" t="s">
        <v>106</v>
      </c>
      <c r="M29" s="16">
        <v>99900</v>
      </c>
      <c r="N29" s="16" t="s">
        <v>107</v>
      </c>
      <c r="O29" s="16">
        <v>94920</v>
      </c>
      <c r="P29" s="16" t="s">
        <v>108</v>
      </c>
      <c r="Q29" s="16" t="s">
        <v>109</v>
      </c>
      <c r="R29" s="16" t="s">
        <v>110</v>
      </c>
      <c r="S29" s="20">
        <v>8.74</v>
      </c>
    </row>
    <row r="30" spans="1:19" x14ac:dyDescent="0.2">
      <c r="A30" s="16" t="s">
        <v>150</v>
      </c>
      <c r="B30" s="16" t="s">
        <v>151</v>
      </c>
      <c r="C30" s="16" t="s">
        <v>27</v>
      </c>
      <c r="D30" s="16">
        <v>323632</v>
      </c>
      <c r="E30" s="16" t="s">
        <v>152</v>
      </c>
      <c r="F30" s="16" t="s">
        <v>153</v>
      </c>
      <c r="G30" s="16" t="s">
        <v>30</v>
      </c>
      <c r="H30" s="16" t="s">
        <v>43</v>
      </c>
      <c r="I30" s="16" t="s">
        <v>32</v>
      </c>
      <c r="J30" s="16" t="s">
        <v>154</v>
      </c>
      <c r="K30" s="16">
        <v>988989</v>
      </c>
      <c r="L30" s="16" t="s">
        <v>155</v>
      </c>
      <c r="M30" s="16">
        <v>99900</v>
      </c>
      <c r="N30" s="16" t="s">
        <v>107</v>
      </c>
      <c r="O30" s="16">
        <v>97220</v>
      </c>
      <c r="P30" s="16" t="s">
        <v>156</v>
      </c>
      <c r="Q30" s="16" t="s">
        <v>75</v>
      </c>
      <c r="R30" s="16" t="s">
        <v>157</v>
      </c>
      <c r="S30" s="20">
        <v>1.77</v>
      </c>
    </row>
    <row r="31" spans="1:19" x14ac:dyDescent="0.2">
      <c r="A31" s="16" t="s">
        <v>150</v>
      </c>
      <c r="B31" s="16" t="s">
        <v>165</v>
      </c>
      <c r="C31" s="16" t="s">
        <v>27</v>
      </c>
      <c r="D31" s="16">
        <v>323632</v>
      </c>
      <c r="E31" s="16" t="s">
        <v>152</v>
      </c>
      <c r="F31" s="16" t="s">
        <v>153</v>
      </c>
      <c r="G31" s="16" t="s">
        <v>30</v>
      </c>
      <c r="H31" s="16" t="s">
        <v>43</v>
      </c>
      <c r="I31" s="16" t="s">
        <v>32</v>
      </c>
      <c r="J31" s="16" t="s">
        <v>154</v>
      </c>
      <c r="K31" s="16">
        <v>988989</v>
      </c>
      <c r="L31" s="16" t="s">
        <v>155</v>
      </c>
      <c r="M31" s="16">
        <v>99900</v>
      </c>
      <c r="N31" s="16" t="s">
        <v>107</v>
      </c>
      <c r="O31" s="16">
        <v>97220</v>
      </c>
      <c r="P31" s="16" t="s">
        <v>156</v>
      </c>
      <c r="Q31" s="16" t="s">
        <v>75</v>
      </c>
      <c r="R31" s="16" t="s">
        <v>157</v>
      </c>
      <c r="S31" s="20">
        <v>5.96</v>
      </c>
    </row>
    <row r="32" spans="1:19" x14ac:dyDescent="0.2">
      <c r="A32" s="16" t="s">
        <v>124</v>
      </c>
      <c r="B32" s="16" t="s">
        <v>136</v>
      </c>
      <c r="C32" s="16" t="s">
        <v>27</v>
      </c>
      <c r="D32" s="16">
        <v>364499</v>
      </c>
      <c r="E32" s="16" t="s">
        <v>137</v>
      </c>
      <c r="F32" s="16" t="s">
        <v>138</v>
      </c>
      <c r="G32" s="16" t="s">
        <v>42</v>
      </c>
      <c r="H32" s="16" t="s">
        <v>134</v>
      </c>
      <c r="I32" s="16" t="s">
        <v>32</v>
      </c>
      <c r="J32" s="16" t="s">
        <v>135</v>
      </c>
      <c r="K32" s="16">
        <v>987887</v>
      </c>
      <c r="L32" s="16" t="s">
        <v>129</v>
      </c>
      <c r="M32" s="16">
        <v>99900</v>
      </c>
      <c r="N32" s="16" t="s">
        <v>107</v>
      </c>
      <c r="O32" s="16">
        <v>96120</v>
      </c>
      <c r="P32" s="16" t="s">
        <v>130</v>
      </c>
      <c r="Q32" s="16" t="s">
        <v>82</v>
      </c>
      <c r="R32" s="16" t="s">
        <v>38</v>
      </c>
      <c r="S32" s="20">
        <v>0.21</v>
      </c>
    </row>
    <row r="33" spans="1:19" x14ac:dyDescent="0.2">
      <c r="A33" s="16" t="s">
        <v>124</v>
      </c>
      <c r="B33" s="16" t="s">
        <v>139</v>
      </c>
      <c r="C33" s="16" t="s">
        <v>27</v>
      </c>
      <c r="D33" s="16">
        <v>364499</v>
      </c>
      <c r="E33" s="16" t="s">
        <v>137</v>
      </c>
      <c r="F33" s="16" t="s">
        <v>138</v>
      </c>
      <c r="G33" s="16" t="s">
        <v>42</v>
      </c>
      <c r="H33" s="16" t="s">
        <v>140</v>
      </c>
      <c r="I33" s="16" t="s">
        <v>32</v>
      </c>
      <c r="J33" s="16" t="s">
        <v>141</v>
      </c>
      <c r="K33" s="16">
        <v>987887</v>
      </c>
      <c r="L33" s="16" t="s">
        <v>129</v>
      </c>
      <c r="M33" s="16">
        <v>99900</v>
      </c>
      <c r="N33" s="16" t="s">
        <v>107</v>
      </c>
      <c r="O33" s="16">
        <v>96120</v>
      </c>
      <c r="P33" s="16" t="s">
        <v>130</v>
      </c>
      <c r="Q33" s="16" t="s">
        <v>82</v>
      </c>
      <c r="R33" s="16" t="s">
        <v>38</v>
      </c>
      <c r="S33" s="20">
        <v>0.06</v>
      </c>
    </row>
    <row r="34" spans="1:19" x14ac:dyDescent="0.2">
      <c r="A34" s="16" t="s">
        <v>124</v>
      </c>
      <c r="B34" s="16" t="s">
        <v>142</v>
      </c>
      <c r="C34" s="16" t="s">
        <v>27</v>
      </c>
      <c r="D34" s="16">
        <v>364499</v>
      </c>
      <c r="E34" s="16" t="s">
        <v>137</v>
      </c>
      <c r="F34" s="16" t="s">
        <v>138</v>
      </c>
      <c r="G34" s="16" t="s">
        <v>42</v>
      </c>
      <c r="H34" s="16" t="s">
        <v>140</v>
      </c>
      <c r="I34" s="16" t="s">
        <v>32</v>
      </c>
      <c r="J34" s="16" t="s">
        <v>141</v>
      </c>
      <c r="K34" s="16">
        <v>987887</v>
      </c>
      <c r="L34" s="16" t="s">
        <v>129</v>
      </c>
      <c r="M34" s="16">
        <v>99900</v>
      </c>
      <c r="N34" s="16" t="s">
        <v>107</v>
      </c>
      <c r="O34" s="16">
        <v>96120</v>
      </c>
      <c r="P34" s="16" t="s">
        <v>130</v>
      </c>
      <c r="Q34" s="16" t="s">
        <v>82</v>
      </c>
      <c r="R34" s="16" t="s">
        <v>38</v>
      </c>
      <c r="S34" s="20">
        <v>0.06</v>
      </c>
    </row>
    <row r="35" spans="1:19" x14ac:dyDescent="0.2">
      <c r="A35" s="16" t="s">
        <v>124</v>
      </c>
      <c r="B35" s="16" t="s">
        <v>131</v>
      </c>
      <c r="C35" s="16" t="s">
        <v>27</v>
      </c>
      <c r="D35" s="16">
        <v>374762</v>
      </c>
      <c r="E35" s="16" t="s">
        <v>132</v>
      </c>
      <c r="F35" s="16" t="s">
        <v>133</v>
      </c>
      <c r="G35" s="16" t="s">
        <v>42</v>
      </c>
      <c r="H35" s="16" t="s">
        <v>134</v>
      </c>
      <c r="I35" s="16" t="s">
        <v>32</v>
      </c>
      <c r="J35" s="16" t="s">
        <v>135</v>
      </c>
      <c r="K35" s="16">
        <v>987887</v>
      </c>
      <c r="L35" s="16" t="s">
        <v>129</v>
      </c>
      <c r="M35" s="16">
        <v>99900</v>
      </c>
      <c r="N35" s="16" t="s">
        <v>107</v>
      </c>
      <c r="O35" s="16">
        <v>96120</v>
      </c>
      <c r="P35" s="16" t="s">
        <v>130</v>
      </c>
      <c r="Q35" s="16" t="s">
        <v>82</v>
      </c>
      <c r="R35" s="16" t="s">
        <v>38</v>
      </c>
      <c r="S35" s="20">
        <v>0.5</v>
      </c>
    </row>
    <row r="36" spans="1:19" ht="13.5" thickBot="1" x14ac:dyDescent="0.25"/>
    <row r="37" spans="1:19" x14ac:dyDescent="0.2">
      <c r="R37" s="7" t="s">
        <v>19</v>
      </c>
      <c r="S37" s="8" t="e">
        <f>AVERAGE(S1:S2)</f>
        <v>#DIV/0!</v>
      </c>
    </row>
    <row r="38" spans="1:19" x14ac:dyDescent="0.2">
      <c r="R38" s="9" t="s">
        <v>20</v>
      </c>
      <c r="S38" s="10" t="e">
        <f>_xlfn.STDEV.P(S1:S2)</f>
        <v>#DIV/0!</v>
      </c>
    </row>
    <row r="39" spans="1:19" x14ac:dyDescent="0.2">
      <c r="R39" s="9" t="s">
        <v>21</v>
      </c>
      <c r="S39" s="11" t="e">
        <f>S38/S37</f>
        <v>#DIV/0!</v>
      </c>
    </row>
    <row r="40" spans="1:19" ht="13.5" thickBot="1" x14ac:dyDescent="0.25">
      <c r="R40" s="12" t="s">
        <v>22</v>
      </c>
      <c r="S40" s="13" t="e">
        <f>MEDIAN(S1:S2)</f>
        <v>#NUM!</v>
      </c>
    </row>
    <row r="41" spans="1:19" ht="13.5" thickBot="1" x14ac:dyDescent="0.25">
      <c r="R41" s="14" t="e">
        <f>IF(S39&gt;25%,"PREÇO MEDIANA","PREÇO MÉDIA")</f>
        <v>#DIV/0!</v>
      </c>
      <c r="S41" s="15" t="e">
        <f>IF(S39&gt;25%,S40,S37)</f>
        <v>#DIV/0!</v>
      </c>
    </row>
  </sheetData>
  <autoFilter ref="A6:S780" xr:uid="{00F4164D-E136-41D2-93F7-0A5BF5B95E01}">
    <sortState xmlns:xlrd2="http://schemas.microsoft.com/office/spreadsheetml/2017/richdata2" ref="A7:S35">
      <sortCondition ref="D6:D780"/>
    </sortState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Frigo</dc:creator>
  <cp:lastModifiedBy>REMOTO</cp:lastModifiedBy>
  <dcterms:created xsi:type="dcterms:W3CDTF">2020-12-26T14:04:49Z</dcterms:created>
  <dcterms:modified xsi:type="dcterms:W3CDTF">2021-06-01T13:16:31Z</dcterms:modified>
</cp:coreProperties>
</file>